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ERC DTP\2. ARIES NERC DTP2\8. Finances\Expenses\"/>
    </mc:Choice>
  </mc:AlternateContent>
  <xr:revisionPtr revIDLastSave="0" documentId="13_ncr:1_{D7D66E48-AE03-4B15-9E8D-CEBAFA126A65}" xr6:coauthVersionLast="47" xr6:coauthVersionMax="47" xr10:uidLastSave="{00000000-0000-0000-0000-000000000000}"/>
  <bookViews>
    <workbookView xWindow="-110" yWindow="-110" windowWidth="19420" windowHeight="10420" xr2:uid="{F76DB10A-E289-4148-93D8-B4E9D0B8840A}"/>
  </bookViews>
  <sheets>
    <sheet name="Form" sheetId="2" r:id="rId1"/>
    <sheet name="Data" sheetId="1" r:id="rId2"/>
  </sheets>
  <externalReferences>
    <externalReference r:id="rId3"/>
  </externalReferences>
  <definedNames>
    <definedName name="Currencies">[1]Data!$A$1:$A$21</definedName>
    <definedName name="Data">[1]Data!$1:$1048576</definedName>
    <definedName name="Rate">[1]Data!$F$3:$F$6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2" l="1"/>
  <c r="K41" i="2"/>
  <c r="J41" i="2"/>
  <c r="L40" i="2"/>
  <c r="K40" i="2"/>
  <c r="L35" i="2"/>
  <c r="K35" i="2"/>
  <c r="L31" i="2"/>
  <c r="K31" i="2"/>
  <c r="L26" i="2"/>
  <c r="K26" i="2"/>
  <c r="K20" i="2"/>
  <c r="L19" i="2"/>
  <c r="L18" i="2"/>
  <c r="L17" i="2"/>
  <c r="L16" i="2"/>
  <c r="L20" i="2" s="1"/>
  <c r="L41" i="2" s="1"/>
  <c r="K52" i="2" s="1"/>
</calcChain>
</file>

<file path=xl/sharedStrings.xml><?xml version="1.0" encoding="utf-8"?>
<sst xmlns="http://schemas.openxmlformats.org/spreadsheetml/2006/main" count="120" uniqueCount="99">
  <si>
    <t>Australian Dollars</t>
  </si>
  <si>
    <t>$</t>
  </si>
  <si>
    <t>AUD</t>
  </si>
  <si>
    <t>Canadian Dollars</t>
  </si>
  <si>
    <t>CAD</t>
  </si>
  <si>
    <t>Czech Koruny</t>
  </si>
  <si>
    <t>Kč</t>
  </si>
  <si>
    <t>CZK</t>
  </si>
  <si>
    <t>Danish Krona</t>
  </si>
  <si>
    <t>kr</t>
  </si>
  <si>
    <t>DKK</t>
  </si>
  <si>
    <t>Euros</t>
  </si>
  <si>
    <t>€</t>
  </si>
  <si>
    <t>EUR</t>
  </si>
  <si>
    <t>Hong Kong Dollars</t>
  </si>
  <si>
    <t>HKD</t>
  </si>
  <si>
    <t>Hungarian Florint</t>
  </si>
  <si>
    <t>Ft</t>
  </si>
  <si>
    <t>HUF</t>
  </si>
  <si>
    <t>Icelandic Krona</t>
  </si>
  <si>
    <t>ISK</t>
  </si>
  <si>
    <t>Indian Ruppee</t>
  </si>
  <si>
    <t>INR</t>
  </si>
  <si>
    <t>Japanese Yen</t>
  </si>
  <si>
    <t>¥</t>
  </si>
  <si>
    <t>JPY</t>
  </si>
  <si>
    <t>Mexican Peso</t>
  </si>
  <si>
    <t>MXN</t>
  </si>
  <si>
    <t>New Zealand Dollars</t>
  </si>
  <si>
    <t>NZD</t>
  </si>
  <si>
    <t>Norwegian Krona</t>
  </si>
  <si>
    <t>NOK</t>
  </si>
  <si>
    <t>Polish Zlotti</t>
  </si>
  <si>
    <t>zł</t>
  </si>
  <si>
    <t>PLN</t>
  </si>
  <si>
    <t>Singapore Dollar</t>
  </si>
  <si>
    <t>SGD</t>
  </si>
  <si>
    <t>South African Rand</t>
  </si>
  <si>
    <t>R</t>
  </si>
  <si>
    <t>ZAR</t>
  </si>
  <si>
    <t>Sterling (default)</t>
  </si>
  <si>
    <t>£</t>
  </si>
  <si>
    <t>GBP</t>
  </si>
  <si>
    <t>Swedish Kronor</t>
  </si>
  <si>
    <t>SEK</t>
  </si>
  <si>
    <t>Swiss Francs</t>
  </si>
  <si>
    <t>CHF</t>
  </si>
  <si>
    <t>Thailand Baht</t>
  </si>
  <si>
    <t>฿</t>
  </si>
  <si>
    <t>THB</t>
  </si>
  <si>
    <t>United States Dollars</t>
  </si>
  <si>
    <t>USD</t>
  </si>
  <si>
    <t>NON-STAFF EXPENSES CLAIM FORM</t>
  </si>
  <si>
    <t>FORM UEA 6</t>
  </si>
  <si>
    <t>Name of claimant (in CAPITALS)</t>
  </si>
  <si>
    <t>Currency claim to be paid in (form will be returned if left blank):</t>
  </si>
  <si>
    <t>First Name:</t>
  </si>
  <si>
    <t>Surname:</t>
  </si>
  <si>
    <t>Purpose of Journey/Expense Claim:</t>
  </si>
  <si>
    <t>Date(s) of Journey:</t>
  </si>
  <si>
    <r>
      <t xml:space="preserve">Bank/Building Society Details (Please complete </t>
    </r>
    <r>
      <rPr>
        <b/>
        <sz val="9"/>
        <rFont val="Arial"/>
        <family val="2"/>
      </rPr>
      <t xml:space="preserve">ALL </t>
    </r>
    <r>
      <rPr>
        <sz val="9"/>
        <rFont val="Arial"/>
        <family val="2"/>
      </rPr>
      <t>of one of the sections below)</t>
    </r>
  </si>
  <si>
    <t>UK Bank Name:</t>
  </si>
  <si>
    <t>Foreign Bank Name:</t>
  </si>
  <si>
    <t>Beneficiary Name:</t>
  </si>
  <si>
    <t>Sort Code:</t>
  </si>
  <si>
    <t>IBAN/Account Number:</t>
  </si>
  <si>
    <t>Account Number:</t>
  </si>
  <si>
    <t>Swift Code:</t>
  </si>
  <si>
    <t>Travelling Expenses (Road/Rail)</t>
  </si>
  <si>
    <t>Journey Details</t>
  </si>
  <si>
    <t>Rail</t>
  </si>
  <si>
    <t>Car/Other Vehicle</t>
  </si>
  <si>
    <t>Date</t>
  </si>
  <si>
    <t>To</t>
  </si>
  <si>
    <t>From</t>
  </si>
  <si>
    <t>Single</t>
  </si>
  <si>
    <t>Return</t>
  </si>
  <si>
    <t>2nd Class</t>
  </si>
  <si>
    <t>Mileage</t>
  </si>
  <si>
    <t>Rate</t>
  </si>
  <si>
    <t>Amount</t>
  </si>
  <si>
    <t>TOTAL:</t>
  </si>
  <si>
    <t>Other travelling expenses (please specify below):</t>
  </si>
  <si>
    <t>Hotels &amp; Meals (Please attach all relevant bills and give details):</t>
  </si>
  <si>
    <t>Hotels:</t>
  </si>
  <si>
    <t>Meals:</t>
  </si>
  <si>
    <t>Other expenses (please specify below):</t>
  </si>
  <si>
    <t xml:space="preserve">There is no scale of allowance for meals and reasonable expenses, </t>
  </si>
  <si>
    <t>necessarily incurred, will be refunded on production of receipts.</t>
  </si>
  <si>
    <t>TOTAL AMT CLAIMED:</t>
  </si>
  <si>
    <t>Signature of claimant:</t>
  </si>
  <si>
    <t>Date form completed:</t>
  </si>
  <si>
    <t>FOR OFFICE USE ONLY</t>
  </si>
  <si>
    <t>Certified for payment by (please sign):</t>
  </si>
  <si>
    <t>Acct Code</t>
  </si>
  <si>
    <t>Charge Code</t>
  </si>
  <si>
    <t>Print Name:</t>
  </si>
  <si>
    <t>Date:</t>
  </si>
  <si>
    <t xml:space="preserve">TOTAL CLAIMED: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</si>
</sst>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\-00"/>
    <numFmt numFmtId="165" formatCode="0000000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sz val="10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1" fillId="3" borderId="0" xfId="0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165" fontId="1" fillId="3" borderId="0" xfId="0" applyNumberFormat="1" applyFont="1" applyFill="1" applyAlignment="1">
      <alignment horizontal="left" vertical="center" indent="1"/>
    </xf>
    <xf numFmtId="0" fontId="6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6" fontId="6" fillId="0" borderId="1" xfId="0" applyNumberFormat="1" applyFont="1" applyBorder="1" applyAlignment="1" applyProtection="1">
      <alignment horizontal="left" vertical="center" indent="1"/>
      <protection locked="0"/>
    </xf>
    <xf numFmtId="0" fontId="6" fillId="3" borderId="0" xfId="0" applyFont="1" applyFill="1" applyAlignment="1">
      <alignment horizontal="left" vertical="center" indent="1"/>
    </xf>
    <xf numFmtId="0" fontId="6" fillId="0" borderId="1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0" fillId="3" borderId="3" xfId="0" applyFill="1" applyBorder="1"/>
    <xf numFmtId="0" fontId="6" fillId="3" borderId="3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right" vertical="center"/>
    </xf>
    <xf numFmtId="0" fontId="6" fillId="3" borderId="7" xfId="0" applyFont="1" applyFill="1" applyBorder="1"/>
    <xf numFmtId="0" fontId="6" fillId="3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/>
    <xf numFmtId="0" fontId="6" fillId="0" borderId="0" xfId="0" applyFont="1"/>
    <xf numFmtId="0" fontId="0" fillId="3" borderId="0" xfId="0" applyFill="1"/>
    <xf numFmtId="0" fontId="7" fillId="4" borderId="12" xfId="0" applyFont="1" applyFill="1" applyBorder="1"/>
    <xf numFmtId="0" fontId="7" fillId="4" borderId="13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>
      <alignment wrapText="1"/>
    </xf>
    <xf numFmtId="0" fontId="6" fillId="3" borderId="19" xfId="0" applyFont="1" applyFill="1" applyBorder="1"/>
    <xf numFmtId="0" fontId="0" fillId="0" borderId="19" xfId="0" applyBorder="1"/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3" borderId="19" xfId="0" applyFont="1" applyFill="1" applyBorder="1"/>
    <xf numFmtId="0" fontId="7" fillId="3" borderId="0" xfId="0" applyFont="1" applyFill="1"/>
    <xf numFmtId="0" fontId="0" fillId="0" borderId="20" xfId="0" applyBorder="1"/>
    <xf numFmtId="0" fontId="0" fillId="0" borderId="23" xfId="0" applyBorder="1"/>
    <xf numFmtId="0" fontId="0" fillId="0" borderId="24" xfId="0" applyBorder="1"/>
    <xf numFmtId="14" fontId="6" fillId="3" borderId="24" xfId="0" applyNumberFormat="1" applyFont="1" applyFill="1" applyBorder="1" applyAlignment="1">
      <alignment horizontal="left" vertical="center" indent="1"/>
    </xf>
    <xf numFmtId="0" fontId="6" fillId="3" borderId="24" xfId="0" applyFont="1" applyFill="1" applyBorder="1"/>
    <xf numFmtId="0" fontId="0" fillId="0" borderId="25" xfId="0" applyBorder="1"/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/>
      <protection locked="0"/>
    </xf>
    <xf numFmtId="4" fontId="1" fillId="0" borderId="21" xfId="0" applyNumberFormat="1" applyFont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4" fontId="10" fillId="4" borderId="6" xfId="0" applyNumberFormat="1" applyFont="1" applyFill="1" applyBorder="1" applyAlignment="1">
      <alignment horizontal="center"/>
    </xf>
    <xf numFmtId="4" fontId="10" fillId="4" borderId="2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left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6" fillId="3" borderId="10" xfId="0" applyFont="1" applyFill="1" applyBorder="1" applyAlignment="1" applyProtection="1">
      <alignment horizontal="left" vertical="center" indent="1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4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0" fontId="1" fillId="3" borderId="4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2" xfId="0" applyNumberFormat="1" applyFont="1" applyFill="1" applyBorder="1" applyAlignment="1" applyProtection="1">
      <alignment horizontal="left" vertical="center" indent="1"/>
      <protection locked="0"/>
    </xf>
    <xf numFmtId="164" fontId="1" fillId="3" borderId="3" xfId="0" applyNumberFormat="1" applyFont="1" applyFill="1" applyBorder="1" applyAlignment="1" applyProtection="1">
      <alignment horizontal="left" vertical="center" indent="1"/>
      <protection locked="0"/>
    </xf>
    <xf numFmtId="164" fontId="1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left" vertical="center" indent="1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xpedia.co.uk/daily/resources/currency/default.aspx?semcid=expe.uk.001.005.03.03&amp;kword=0.26694355.%7bifsearch:1%7d%7bifcontent:0%7d.%7bcreative%7d.%7bkeyword%7d.%7bplacement%7d.currency+converter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47625</xdr:rowOff>
    </xdr:from>
    <xdr:to>
      <xdr:col>11</xdr:col>
      <xdr:colOff>95250</xdr:colOff>
      <xdr:row>1</xdr:row>
      <xdr:rowOff>127000</xdr:rowOff>
    </xdr:to>
    <xdr:pic>
      <xdr:nvPicPr>
        <xdr:cNvPr id="2" name="Picture 2" descr="UE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975" y="47625"/>
          <a:ext cx="1203325" cy="263525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28575</xdr:colOff>
      <xdr:row>2</xdr:row>
      <xdr:rowOff>161924</xdr:rowOff>
    </xdr:from>
    <xdr:ext cx="1276350" cy="352426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67425" y="517524"/>
          <a:ext cx="1276350" cy="352426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GB" sz="700" u="sng">
              <a:latin typeface="Arial" pitchFamily="34" charset="0"/>
              <a:cs typeface="Arial" pitchFamily="34" charset="0"/>
            </a:rPr>
            <a:t>Click here </a:t>
          </a:r>
          <a:r>
            <a:rPr lang="en-GB" sz="700">
              <a:latin typeface="Arial" pitchFamily="34" charset="0"/>
              <a:cs typeface="Arial" pitchFamily="34" charset="0"/>
            </a:rPr>
            <a:t>to visit Expedia's</a:t>
          </a:r>
        </a:p>
        <a:p>
          <a:r>
            <a:rPr lang="en-GB" sz="700">
              <a:latin typeface="Arial" pitchFamily="34" charset="0"/>
              <a:cs typeface="Arial" pitchFamily="34" charset="0"/>
            </a:rPr>
            <a:t>currency</a:t>
          </a:r>
          <a:r>
            <a:rPr lang="en-GB" sz="700" baseline="0">
              <a:latin typeface="Arial" pitchFamily="34" charset="0"/>
              <a:cs typeface="Arial" pitchFamily="34" charset="0"/>
            </a:rPr>
            <a:t> conversion site</a:t>
          </a:r>
          <a:endParaRPr lang="en-GB" sz="700">
            <a:latin typeface="Arial" pitchFamily="34" charset="0"/>
            <a:cs typeface="Arial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15</xdr:row>
          <xdr:rowOff>19050</xdr:rowOff>
        </xdr:from>
        <xdr:to>
          <xdr:col>8</xdr:col>
          <xdr:colOff>514350</xdr:colOff>
          <xdr:row>16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514350</xdr:colOff>
          <xdr:row>16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15</xdr:row>
          <xdr:rowOff>19050</xdr:rowOff>
        </xdr:from>
        <xdr:to>
          <xdr:col>7</xdr:col>
          <xdr:colOff>514350</xdr:colOff>
          <xdr:row>16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514350</xdr:colOff>
          <xdr:row>17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514350</xdr:colOff>
          <xdr:row>18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514350</xdr:colOff>
          <xdr:row>19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16</xdr:row>
          <xdr:rowOff>19050</xdr:rowOff>
        </xdr:from>
        <xdr:to>
          <xdr:col>7</xdr:col>
          <xdr:colOff>514350</xdr:colOff>
          <xdr:row>17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19050</xdr:rowOff>
        </xdr:from>
        <xdr:to>
          <xdr:col>7</xdr:col>
          <xdr:colOff>514350</xdr:colOff>
          <xdr:row>18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19050</xdr:rowOff>
        </xdr:from>
        <xdr:to>
          <xdr:col>7</xdr:col>
          <xdr:colOff>514350</xdr:colOff>
          <xdr:row>19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16</xdr:row>
          <xdr:rowOff>19050</xdr:rowOff>
        </xdr:from>
        <xdr:to>
          <xdr:col>8</xdr:col>
          <xdr:colOff>514350</xdr:colOff>
          <xdr:row>17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19050</xdr:rowOff>
        </xdr:from>
        <xdr:to>
          <xdr:col>8</xdr:col>
          <xdr:colOff>514350</xdr:colOff>
          <xdr:row>18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18</xdr:row>
          <xdr:rowOff>19050</xdr:rowOff>
        </xdr:from>
        <xdr:to>
          <xdr:col>8</xdr:col>
          <xdr:colOff>514350</xdr:colOff>
          <xdr:row>19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ahome3\stfcen1\rhv20cbu\data\Downloads\uea6_non-UEA-expenses.xl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Data"/>
    </sheetNames>
    <sheetDataSet>
      <sheetData sheetId="0"/>
      <sheetData sheetId="1">
        <row r="1">
          <cell r="A1" t="str">
            <v>Australian Dollars</v>
          </cell>
          <cell r="B1" t="str">
            <v>$</v>
          </cell>
          <cell r="C1" t="str">
            <v>AUD</v>
          </cell>
        </row>
        <row r="2">
          <cell r="A2" t="str">
            <v>Canadian Dollars</v>
          </cell>
          <cell r="B2" t="str">
            <v>$</v>
          </cell>
          <cell r="C2" t="str">
            <v>CAD</v>
          </cell>
        </row>
        <row r="3">
          <cell r="A3" t="str">
            <v>Czech Koruny</v>
          </cell>
          <cell r="B3" t="str">
            <v>Kč</v>
          </cell>
          <cell r="C3" t="str">
            <v>CZK</v>
          </cell>
          <cell r="F3">
            <v>0.2</v>
          </cell>
        </row>
        <row r="4">
          <cell r="A4" t="str">
            <v>Danish Krona</v>
          </cell>
          <cell r="B4" t="str">
            <v>kr</v>
          </cell>
          <cell r="C4" t="str">
            <v>DKK</v>
          </cell>
          <cell r="F4">
            <v>0.24</v>
          </cell>
        </row>
        <row r="5">
          <cell r="A5" t="str">
            <v>Euros</v>
          </cell>
          <cell r="B5" t="str">
            <v>€</v>
          </cell>
          <cell r="C5" t="str">
            <v>EUR</v>
          </cell>
          <cell r="F5">
            <v>0.4</v>
          </cell>
        </row>
        <row r="6">
          <cell r="A6" t="str">
            <v>Hong Kong Dollars</v>
          </cell>
          <cell r="B6" t="str">
            <v>$</v>
          </cell>
          <cell r="C6" t="str">
            <v>HKD</v>
          </cell>
          <cell r="F6">
            <v>0.45</v>
          </cell>
        </row>
        <row r="7">
          <cell r="A7" t="str">
            <v>Hungarian Florint</v>
          </cell>
          <cell r="B7" t="str">
            <v>Ft</v>
          </cell>
          <cell r="C7" t="str">
            <v>HUF</v>
          </cell>
        </row>
        <row r="8">
          <cell r="A8" t="str">
            <v>Icelandic Krona</v>
          </cell>
          <cell r="B8" t="str">
            <v>kr</v>
          </cell>
          <cell r="C8" t="str">
            <v>ISK</v>
          </cell>
        </row>
        <row r="9">
          <cell r="A9" t="str">
            <v>Indian Ruppee</v>
          </cell>
          <cell r="C9" t="str">
            <v>INR</v>
          </cell>
        </row>
        <row r="10">
          <cell r="A10" t="str">
            <v>Japanese Yen</v>
          </cell>
          <cell r="B10" t="str">
            <v>¥</v>
          </cell>
          <cell r="C10" t="str">
            <v>JPY</v>
          </cell>
        </row>
        <row r="11">
          <cell r="A11" t="str">
            <v>Mexican Peso</v>
          </cell>
          <cell r="B11" t="str">
            <v>$</v>
          </cell>
          <cell r="C11" t="str">
            <v>MXN</v>
          </cell>
        </row>
        <row r="12">
          <cell r="A12" t="str">
            <v>New Zealand Dollars</v>
          </cell>
          <cell r="B12" t="str">
            <v>$</v>
          </cell>
          <cell r="C12" t="str">
            <v>NZD</v>
          </cell>
        </row>
        <row r="13">
          <cell r="A13" t="str">
            <v>Norwegian Krona</v>
          </cell>
          <cell r="B13" t="str">
            <v>kr</v>
          </cell>
          <cell r="C13" t="str">
            <v>NOK</v>
          </cell>
        </row>
        <row r="14">
          <cell r="A14" t="str">
            <v>Polish Zlotti</v>
          </cell>
          <cell r="B14" t="str">
            <v>zł</v>
          </cell>
          <cell r="C14" t="str">
            <v>PLN</v>
          </cell>
        </row>
        <row r="15">
          <cell r="A15" t="str">
            <v>Singapore Dollar</v>
          </cell>
          <cell r="B15" t="str">
            <v>$</v>
          </cell>
          <cell r="C15" t="str">
            <v>SGD</v>
          </cell>
        </row>
        <row r="16">
          <cell r="A16" t="str">
            <v>South African Rand</v>
          </cell>
          <cell r="B16" t="str">
            <v>R</v>
          </cell>
          <cell r="C16" t="str">
            <v>ZAR</v>
          </cell>
        </row>
        <row r="17">
          <cell r="A17" t="str">
            <v>Sterling (default)</v>
          </cell>
          <cell r="B17" t="str">
            <v>£</v>
          </cell>
          <cell r="C17" t="str">
            <v>GBP</v>
          </cell>
        </row>
        <row r="18">
          <cell r="A18" t="str">
            <v>Swedish Kronor</v>
          </cell>
          <cell r="B18" t="str">
            <v>kr</v>
          </cell>
          <cell r="C18" t="str">
            <v>SEK</v>
          </cell>
        </row>
        <row r="19">
          <cell r="A19" t="str">
            <v>Swiss Francs</v>
          </cell>
          <cell r="B19" t="str">
            <v>CHF</v>
          </cell>
          <cell r="C19" t="str">
            <v>CHF</v>
          </cell>
        </row>
        <row r="20">
          <cell r="A20" t="str">
            <v>Thailand Baht</v>
          </cell>
          <cell r="B20" t="str">
            <v>฿</v>
          </cell>
          <cell r="C20" t="str">
            <v>THB</v>
          </cell>
        </row>
        <row r="21">
          <cell r="A21" t="str">
            <v>United States Dollars</v>
          </cell>
          <cell r="B21" t="str">
            <v>$</v>
          </cell>
          <cell r="C21" t="str">
            <v>USD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4CF6-C74D-4B42-866F-6E8C6DEFA948}">
  <sheetPr>
    <pageSetUpPr fitToPage="1"/>
  </sheetPr>
  <dimension ref="A1:M54"/>
  <sheetViews>
    <sheetView tabSelected="1" workbookViewId="0">
      <selection activeCell="O5" sqref="O5"/>
    </sheetView>
  </sheetViews>
  <sheetFormatPr defaultRowHeight="14.15" customHeight="1"/>
  <cols>
    <col min="1" max="1" width="10.1796875" customWidth="1"/>
    <col min="2" max="2" width="3.81640625" customWidth="1"/>
    <col min="3" max="3" width="11.7265625" customWidth="1"/>
    <col min="4" max="4" width="10.1796875" customWidth="1"/>
    <col min="5" max="5" width="8.453125" customWidth="1"/>
    <col min="6" max="6" width="1.54296875" customWidth="1"/>
    <col min="7" max="7" width="10.1796875" customWidth="1"/>
    <col min="8" max="8" width="10" customWidth="1"/>
    <col min="9" max="12" width="10.1796875" customWidth="1"/>
  </cols>
  <sheetData>
    <row r="1" spans="1:12" ht="14.15" customHeight="1">
      <c r="A1" s="125" t="s">
        <v>52</v>
      </c>
      <c r="B1" s="125"/>
      <c r="C1" s="125"/>
      <c r="D1" s="125"/>
      <c r="E1" s="125"/>
      <c r="F1" s="125"/>
      <c r="G1" s="125"/>
      <c r="H1" s="126" t="s">
        <v>53</v>
      </c>
      <c r="I1" s="126"/>
      <c r="J1" s="5"/>
      <c r="K1" s="5"/>
      <c r="L1" s="5"/>
    </row>
    <row r="2" spans="1:12" ht="14.15" customHeight="1">
      <c r="A2" s="125"/>
      <c r="B2" s="125"/>
      <c r="C2" s="125"/>
      <c r="D2" s="125"/>
      <c r="E2" s="125"/>
      <c r="F2" s="125"/>
      <c r="G2" s="125"/>
      <c r="H2" s="126"/>
      <c r="I2" s="126"/>
      <c r="J2" s="5"/>
      <c r="K2" s="5"/>
      <c r="L2" s="5"/>
    </row>
    <row r="3" spans="1:12" ht="14.15" customHeight="1">
      <c r="A3" s="6" t="s">
        <v>54</v>
      </c>
      <c r="B3" s="7"/>
      <c r="C3" s="7"/>
      <c r="D3" s="7"/>
      <c r="E3" s="7"/>
      <c r="F3" s="7"/>
      <c r="G3" s="7"/>
      <c r="H3" s="6" t="s">
        <v>55</v>
      </c>
      <c r="I3" s="7"/>
      <c r="J3" s="7"/>
      <c r="K3" s="7"/>
      <c r="L3" s="7"/>
    </row>
    <row r="4" spans="1:12" ht="25" customHeight="1">
      <c r="A4" s="127" t="s">
        <v>56</v>
      </c>
      <c r="B4" s="127"/>
      <c r="C4" s="128"/>
      <c r="D4" s="128"/>
      <c r="E4" s="128"/>
      <c r="F4" s="8"/>
      <c r="G4" s="129" t="s">
        <v>40</v>
      </c>
      <c r="H4" s="130"/>
      <c r="I4" s="130"/>
      <c r="J4" s="131"/>
      <c r="K4" s="135"/>
      <c r="L4" s="136"/>
    </row>
    <row r="5" spans="1:12" ht="25" customHeight="1">
      <c r="A5" s="127" t="s">
        <v>57</v>
      </c>
      <c r="B5" s="127"/>
      <c r="C5" s="128"/>
      <c r="D5" s="128"/>
      <c r="E5" s="128"/>
      <c r="F5" s="8"/>
      <c r="G5" s="132"/>
      <c r="H5" s="133"/>
      <c r="I5" s="133"/>
      <c r="J5" s="134"/>
      <c r="K5" s="135"/>
      <c r="L5" s="136"/>
    </row>
    <row r="6" spans="1:12" ht="14.15" customHeight="1">
      <c r="A6" s="6" t="s">
        <v>58</v>
      </c>
      <c r="B6" s="7"/>
      <c r="C6" s="7"/>
      <c r="D6" s="7"/>
      <c r="E6" s="7"/>
      <c r="F6" s="7"/>
      <c r="G6" s="117" t="s">
        <v>59</v>
      </c>
      <c r="H6" s="117"/>
      <c r="I6" s="7"/>
      <c r="J6" s="7"/>
      <c r="K6" s="7"/>
      <c r="L6" s="7"/>
    </row>
    <row r="7" spans="1:12" ht="38.25" customHeight="1">
      <c r="A7" s="118"/>
      <c r="B7" s="118"/>
      <c r="C7" s="118"/>
      <c r="D7" s="118"/>
      <c r="E7" s="118"/>
      <c r="F7" s="7"/>
      <c r="G7" s="118"/>
      <c r="H7" s="118"/>
      <c r="I7" s="118"/>
      <c r="J7" s="118"/>
      <c r="K7" s="118"/>
      <c r="L7" s="118"/>
    </row>
    <row r="8" spans="1:12" ht="14.15" customHeight="1">
      <c r="A8" s="119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ht="23.15" customHeight="1">
      <c r="A9" s="107" t="s">
        <v>61</v>
      </c>
      <c r="B9" s="108"/>
      <c r="C9" s="120"/>
      <c r="D9" s="121"/>
      <c r="E9" s="122"/>
      <c r="F9" s="8"/>
      <c r="G9" s="123" t="s">
        <v>62</v>
      </c>
      <c r="H9" s="124"/>
      <c r="I9" s="112"/>
      <c r="J9" s="112"/>
      <c r="K9" s="112"/>
      <c r="L9" s="112"/>
    </row>
    <row r="10" spans="1:12" ht="23.15" customHeight="1">
      <c r="A10" s="107" t="s">
        <v>63</v>
      </c>
      <c r="B10" s="108"/>
      <c r="C10" s="109"/>
      <c r="D10" s="110"/>
      <c r="E10" s="111"/>
      <c r="F10" s="8"/>
      <c r="G10" s="105" t="s">
        <v>63</v>
      </c>
      <c r="H10" s="105"/>
      <c r="I10" s="112"/>
      <c r="J10" s="112"/>
      <c r="K10" s="112"/>
      <c r="L10" s="112"/>
    </row>
    <row r="11" spans="1:12" ht="23.15" customHeight="1">
      <c r="A11" s="107" t="s">
        <v>64</v>
      </c>
      <c r="B11" s="108"/>
      <c r="C11" s="113"/>
      <c r="D11" s="114"/>
      <c r="E11" s="115"/>
      <c r="F11" s="9"/>
      <c r="G11" s="105" t="s">
        <v>65</v>
      </c>
      <c r="H11" s="105"/>
      <c r="I11" s="116"/>
      <c r="J11" s="116"/>
      <c r="K11" s="116"/>
      <c r="L11" s="116"/>
    </row>
    <row r="12" spans="1:12" ht="23.15" customHeight="1">
      <c r="A12" s="103" t="s">
        <v>66</v>
      </c>
      <c r="B12" s="103"/>
      <c r="C12" s="104"/>
      <c r="D12" s="104"/>
      <c r="E12" s="104"/>
      <c r="F12" s="10"/>
      <c r="G12" s="105" t="s">
        <v>67</v>
      </c>
      <c r="H12" s="105"/>
      <c r="I12" s="106"/>
      <c r="J12" s="106"/>
      <c r="K12" s="106"/>
      <c r="L12" s="106"/>
    </row>
    <row r="13" spans="1:12" ht="15" customHeight="1">
      <c r="A13" s="6" t="s">
        <v>68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4.15" customHeight="1">
      <c r="A14" s="93" t="s">
        <v>69</v>
      </c>
      <c r="B14" s="94"/>
      <c r="C14" s="94"/>
      <c r="D14" s="94"/>
      <c r="E14" s="95"/>
      <c r="F14" s="11"/>
      <c r="G14" s="93" t="s">
        <v>70</v>
      </c>
      <c r="H14" s="94"/>
      <c r="I14" s="95"/>
      <c r="J14" s="93" t="s">
        <v>71</v>
      </c>
      <c r="K14" s="95"/>
      <c r="L14" s="7"/>
    </row>
    <row r="15" spans="1:12" ht="14.15" customHeight="1">
      <c r="A15" s="12" t="s">
        <v>72</v>
      </c>
      <c r="B15" s="93" t="s">
        <v>73</v>
      </c>
      <c r="C15" s="95"/>
      <c r="D15" s="93" t="s">
        <v>74</v>
      </c>
      <c r="E15" s="95"/>
      <c r="F15" s="11"/>
      <c r="G15" s="12" t="s">
        <v>75</v>
      </c>
      <c r="H15" s="12" t="s">
        <v>76</v>
      </c>
      <c r="I15" s="13" t="s">
        <v>77</v>
      </c>
      <c r="J15" s="12" t="s">
        <v>78</v>
      </c>
      <c r="K15" s="12" t="s">
        <v>79</v>
      </c>
      <c r="L15" s="12" t="s">
        <v>80</v>
      </c>
    </row>
    <row r="16" spans="1:12" ht="19" customHeight="1">
      <c r="A16" s="14"/>
      <c r="B16" s="100"/>
      <c r="C16" s="101"/>
      <c r="D16" s="99"/>
      <c r="E16" s="99"/>
      <c r="F16" s="15"/>
      <c r="G16" s="16"/>
      <c r="H16" s="16"/>
      <c r="I16" s="16"/>
      <c r="J16" s="17"/>
      <c r="K16" s="18"/>
      <c r="L16" s="19" t="str">
        <f>IF(K16&gt;0,J16*K16,"")</f>
        <v/>
      </c>
    </row>
    <row r="17" spans="1:12" ht="19" customHeight="1">
      <c r="A17" s="14"/>
      <c r="B17" s="102"/>
      <c r="C17" s="99"/>
      <c r="D17" s="99"/>
      <c r="E17" s="99"/>
      <c r="F17" s="15"/>
      <c r="G17" s="16"/>
      <c r="H17" s="16"/>
      <c r="I17" s="16"/>
      <c r="J17" s="17"/>
      <c r="K17" s="18"/>
      <c r="L17" s="19" t="str">
        <f>IF(K17&gt;0,J17*K17,"")</f>
        <v/>
      </c>
    </row>
    <row r="18" spans="1:12" ht="19" customHeight="1">
      <c r="A18" s="14"/>
      <c r="B18" s="99"/>
      <c r="C18" s="99"/>
      <c r="D18" s="99"/>
      <c r="E18" s="99"/>
      <c r="F18" s="15"/>
      <c r="G18" s="16"/>
      <c r="H18" s="16"/>
      <c r="I18" s="16"/>
      <c r="J18" s="17"/>
      <c r="K18" s="18"/>
      <c r="L18" s="19" t="str">
        <f>IF(K18&gt;0,J18*K18,"")</f>
        <v/>
      </c>
    </row>
    <row r="19" spans="1:12" ht="19" customHeight="1">
      <c r="A19" s="14"/>
      <c r="B19" s="99"/>
      <c r="C19" s="99"/>
      <c r="D19" s="99"/>
      <c r="E19" s="99"/>
      <c r="F19" s="15"/>
      <c r="G19" s="16"/>
      <c r="H19" s="16"/>
      <c r="I19" s="16"/>
      <c r="J19" s="17"/>
      <c r="K19" s="18"/>
      <c r="L19" s="19" t="str">
        <f>IF(K19&gt;0,J19*K19,"")</f>
        <v/>
      </c>
    </row>
    <row r="20" spans="1:12" ht="14.15" customHeight="1">
      <c r="A20" s="20"/>
      <c r="B20" s="21"/>
      <c r="C20" s="21"/>
      <c r="D20" s="21"/>
      <c r="E20" s="21"/>
      <c r="F20" s="7"/>
      <c r="G20" s="7"/>
      <c r="H20" s="7"/>
      <c r="I20" s="7"/>
      <c r="J20" s="22" t="s">
        <v>81</v>
      </c>
      <c r="K20" s="23" t="str">
        <f>IF(G4&gt;"",VLOOKUP(G4,Data,2,0),"")</f>
        <v>£</v>
      </c>
      <c r="L20" s="24">
        <f>SUM(L16:L19)</f>
        <v>0</v>
      </c>
    </row>
    <row r="21" spans="1:12" ht="14.15" customHeight="1">
      <c r="A21" s="6" t="s">
        <v>82</v>
      </c>
      <c r="B21" s="25"/>
      <c r="C21" s="25"/>
      <c r="D21" s="25"/>
      <c r="E21" s="25"/>
      <c r="F21" s="7"/>
      <c r="G21" s="7"/>
      <c r="H21" s="7"/>
      <c r="I21" s="7"/>
      <c r="J21" s="7"/>
      <c r="K21" s="7"/>
      <c r="L21" s="7"/>
    </row>
    <row r="22" spans="1:12" ht="14.15" customHeight="1">
      <c r="A22" s="12" t="s">
        <v>72</v>
      </c>
      <c r="B22" s="93" t="s">
        <v>73</v>
      </c>
      <c r="C22" s="95"/>
      <c r="D22" s="93" t="s">
        <v>74</v>
      </c>
      <c r="E22" s="95"/>
      <c r="F22" s="93" t="s">
        <v>69</v>
      </c>
      <c r="G22" s="94"/>
      <c r="H22" s="94"/>
      <c r="I22" s="94"/>
      <c r="J22" s="94"/>
      <c r="K22" s="95"/>
      <c r="L22" s="7"/>
    </row>
    <row r="23" spans="1:12" ht="19" customHeight="1">
      <c r="A23" s="26"/>
      <c r="B23" s="87"/>
      <c r="C23" s="88"/>
      <c r="D23" s="87"/>
      <c r="E23" s="89"/>
      <c r="F23" s="96"/>
      <c r="G23" s="97"/>
      <c r="H23" s="97"/>
      <c r="I23" s="97"/>
      <c r="J23" s="97"/>
      <c r="K23" s="98"/>
      <c r="L23" s="19"/>
    </row>
    <row r="24" spans="1:12" ht="19" customHeight="1">
      <c r="A24" s="26"/>
      <c r="B24" s="87"/>
      <c r="C24" s="88"/>
      <c r="D24" s="87"/>
      <c r="E24" s="89"/>
      <c r="F24" s="87"/>
      <c r="G24" s="88"/>
      <c r="H24" s="88"/>
      <c r="I24" s="88"/>
      <c r="J24" s="88"/>
      <c r="K24" s="89"/>
      <c r="L24" s="19"/>
    </row>
    <row r="25" spans="1:12" ht="19" customHeight="1">
      <c r="A25" s="26"/>
      <c r="B25" s="87"/>
      <c r="C25" s="88"/>
      <c r="D25" s="87"/>
      <c r="E25" s="89"/>
      <c r="F25" s="87"/>
      <c r="G25" s="88"/>
      <c r="H25" s="88"/>
      <c r="I25" s="88"/>
      <c r="J25" s="88"/>
      <c r="K25" s="89"/>
      <c r="L25" s="19"/>
    </row>
    <row r="26" spans="1:12" ht="14.15" customHeight="1">
      <c r="A26" s="20"/>
      <c r="B26" s="21"/>
      <c r="C26" s="21"/>
      <c r="D26" s="21"/>
      <c r="E26" s="21"/>
      <c r="F26" s="21"/>
      <c r="G26" s="21"/>
      <c r="H26" s="7"/>
      <c r="I26" s="7"/>
      <c r="J26" s="22" t="s">
        <v>81</v>
      </c>
      <c r="K26" s="27" t="str">
        <f>IF(G4&gt;"",VLOOKUP(G4,Data,2,0),"")</f>
        <v>£</v>
      </c>
      <c r="L26" s="24">
        <f>SUM(L23:L25)</f>
        <v>0</v>
      </c>
    </row>
    <row r="27" spans="1:12" ht="14.15" customHeight="1">
      <c r="A27" s="6" t="s">
        <v>83</v>
      </c>
      <c r="B27" s="25"/>
      <c r="C27" s="25"/>
      <c r="D27" s="25"/>
      <c r="E27" s="25"/>
      <c r="F27" s="25"/>
      <c r="G27" s="25"/>
      <c r="H27" s="7"/>
      <c r="I27" s="7"/>
      <c r="J27" s="7"/>
      <c r="K27" s="7"/>
      <c r="L27" s="21"/>
    </row>
    <row r="28" spans="1:12" ht="19" customHeight="1">
      <c r="A28" s="28" t="s">
        <v>84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  <c r="L28" s="19"/>
    </row>
    <row r="29" spans="1:12" ht="19" customHeight="1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19"/>
    </row>
    <row r="30" spans="1:12" ht="19" customHeight="1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19"/>
    </row>
    <row r="31" spans="1:12" ht="14.15" customHeight="1">
      <c r="A31" s="7"/>
      <c r="B31" s="7"/>
      <c r="C31" s="7"/>
      <c r="D31" s="7"/>
      <c r="E31" s="7"/>
      <c r="F31" s="7"/>
      <c r="G31" s="7"/>
      <c r="H31" s="7"/>
      <c r="I31" s="7"/>
      <c r="J31" s="22" t="s">
        <v>81</v>
      </c>
      <c r="K31" s="22" t="str">
        <f>IF(G4&gt;"",VLOOKUP(G4,Data,2,0),"")</f>
        <v>£</v>
      </c>
      <c r="L31" s="24">
        <f>SUM(L28:L30)</f>
        <v>0</v>
      </c>
    </row>
    <row r="32" spans="1:12" ht="19" customHeight="1">
      <c r="A32" s="29" t="s">
        <v>85</v>
      </c>
      <c r="B32" s="82"/>
      <c r="C32" s="82"/>
      <c r="D32" s="82"/>
      <c r="E32" s="82"/>
      <c r="F32" s="82"/>
      <c r="G32" s="82"/>
      <c r="H32" s="82"/>
      <c r="I32" s="82"/>
      <c r="J32" s="82"/>
      <c r="K32" s="83"/>
      <c r="L32" s="19"/>
    </row>
    <row r="33" spans="1:13" ht="19" customHeigh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6"/>
      <c r="L33" s="19"/>
    </row>
    <row r="34" spans="1:13" ht="19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6"/>
      <c r="L34" s="19"/>
    </row>
    <row r="35" spans="1:13" ht="14.15" customHeight="1">
      <c r="A35" s="20"/>
      <c r="B35" s="21"/>
      <c r="C35" s="21"/>
      <c r="D35" s="21"/>
      <c r="E35" s="7"/>
      <c r="F35" s="7"/>
      <c r="G35" s="7"/>
      <c r="H35" s="7"/>
      <c r="I35" s="7"/>
      <c r="J35" s="22" t="s">
        <v>81</v>
      </c>
      <c r="K35" s="22" t="str">
        <f>IF(G4&gt;"",VLOOKUP(G4,Data,2,0),"")</f>
        <v>£</v>
      </c>
      <c r="L35" s="24">
        <f>SUM(L32:L34)</f>
        <v>0</v>
      </c>
    </row>
    <row r="36" spans="1:13" ht="14.15" customHeight="1">
      <c r="A36" s="6" t="s">
        <v>86</v>
      </c>
      <c r="B36" s="25"/>
      <c r="C36" s="25"/>
      <c r="D36" s="25"/>
      <c r="E36" s="7"/>
      <c r="F36" s="7"/>
      <c r="G36" s="7"/>
      <c r="H36" s="7"/>
      <c r="I36" s="7"/>
      <c r="J36" s="7"/>
      <c r="K36" s="7"/>
      <c r="L36" s="7"/>
    </row>
    <row r="37" spans="1:13" ht="19" customHeight="1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6"/>
      <c r="L37" s="19"/>
      <c r="M37" s="2"/>
    </row>
    <row r="38" spans="1:13" ht="19" customHeight="1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6"/>
      <c r="L38" s="19"/>
    </row>
    <row r="39" spans="1:13" ht="19" customHeight="1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6"/>
      <c r="L39" s="19"/>
    </row>
    <row r="40" spans="1:13" ht="14.15" customHeight="1" thickBot="1">
      <c r="A40" s="7" t="s">
        <v>87</v>
      </c>
      <c r="B40" s="7"/>
      <c r="C40" s="7"/>
      <c r="D40" s="7"/>
      <c r="E40" s="7"/>
      <c r="F40" s="7"/>
      <c r="G40" s="7"/>
      <c r="H40" s="7"/>
      <c r="I40" s="7"/>
      <c r="J40" s="22" t="s">
        <v>81</v>
      </c>
      <c r="K40" s="22" t="str">
        <f>IF(G4&gt;"",VLOOKUP(G4,Data,2,0),"")</f>
        <v>£</v>
      </c>
      <c r="L40" s="24">
        <f>SUM(L37:L39)</f>
        <v>0</v>
      </c>
    </row>
    <row r="41" spans="1:13" ht="14.15" customHeight="1" thickBot="1">
      <c r="A41" s="30" t="s">
        <v>88</v>
      </c>
      <c r="F41" s="31"/>
      <c r="G41" s="7"/>
      <c r="H41" s="32" t="s">
        <v>89</v>
      </c>
      <c r="I41" s="32"/>
      <c r="J41" s="33" t="str">
        <f>IF(G4&gt;"",VLOOKUP(G4,Data,2,0),"")</f>
        <v>£</v>
      </c>
      <c r="K41" s="34" t="str">
        <f>IF(G4&gt;"",VLOOKUP(G4,Data,3,0),"")</f>
        <v>GBP</v>
      </c>
      <c r="L41" s="35">
        <f>SUM(L20+L26+L31+L35+L40)</f>
        <v>0</v>
      </c>
    </row>
    <row r="42" spans="1:13" ht="7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3" ht="26.25" customHeight="1">
      <c r="A43" s="65" t="s">
        <v>90</v>
      </c>
      <c r="B43" s="65"/>
      <c r="C43" s="66"/>
      <c r="D43" s="66"/>
      <c r="E43" s="66"/>
      <c r="F43" s="7"/>
      <c r="G43" s="7"/>
      <c r="H43" s="67" t="s">
        <v>91</v>
      </c>
      <c r="I43" s="67"/>
      <c r="J43" s="66"/>
      <c r="K43" s="66"/>
      <c r="L43" s="66"/>
    </row>
    <row r="44" spans="1:13" ht="6.75" customHeight="1" thickBot="1">
      <c r="A44" s="36"/>
      <c r="B44" s="36"/>
      <c r="C44" s="37"/>
      <c r="D44" s="37"/>
      <c r="E44" s="37"/>
      <c r="F44" s="7"/>
      <c r="G44" s="7"/>
      <c r="H44" s="36"/>
      <c r="I44" s="36"/>
      <c r="J44" s="37"/>
      <c r="K44" s="37"/>
      <c r="L44" s="37"/>
    </row>
    <row r="45" spans="1:13" ht="12" customHeight="1">
      <c r="A45" s="68" t="s">
        <v>92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</row>
    <row r="46" spans="1:13" ht="4.5" customHeight="1">
      <c r="A46" s="71" t="s">
        <v>93</v>
      </c>
      <c r="B46" s="36"/>
      <c r="C46" s="37"/>
      <c r="D46" s="37"/>
      <c r="E46" s="37"/>
      <c r="F46" s="7"/>
      <c r="G46" s="7"/>
      <c r="H46" s="36"/>
      <c r="J46" s="36"/>
      <c r="K46" s="37"/>
      <c r="L46" s="38"/>
    </row>
    <row r="47" spans="1:13" ht="14.15" customHeight="1">
      <c r="A47" s="71"/>
      <c r="B47" s="72"/>
      <c r="C47" s="73"/>
      <c r="D47" s="73"/>
      <c r="E47" s="74"/>
      <c r="F47" s="7"/>
      <c r="G47" s="39" t="s">
        <v>94</v>
      </c>
      <c r="H47" s="78" t="s">
        <v>95</v>
      </c>
      <c r="I47" s="79"/>
      <c r="J47" s="80"/>
      <c r="K47" s="78" t="s">
        <v>80</v>
      </c>
      <c r="L47" s="81"/>
    </row>
    <row r="48" spans="1:13" ht="17.149999999999999" customHeight="1">
      <c r="A48" s="71"/>
      <c r="B48" s="75"/>
      <c r="C48" s="76"/>
      <c r="D48" s="76"/>
      <c r="E48" s="77"/>
      <c r="F48" s="7"/>
      <c r="G48" s="40"/>
      <c r="H48" s="55"/>
      <c r="I48" s="56"/>
      <c r="J48" s="57"/>
      <c r="K48" s="58"/>
      <c r="L48" s="59"/>
    </row>
    <row r="49" spans="1:12" ht="17.149999999999999" customHeight="1">
      <c r="A49" s="41"/>
      <c r="B49" s="7"/>
      <c r="C49" s="7"/>
      <c r="D49" s="7"/>
      <c r="E49" s="7"/>
      <c r="F49" s="37"/>
      <c r="G49" s="40"/>
      <c r="H49" s="55"/>
      <c r="I49" s="56"/>
      <c r="J49" s="57"/>
      <c r="K49" s="58"/>
      <c r="L49" s="59"/>
    </row>
    <row r="50" spans="1:12" ht="17.149999999999999" customHeight="1">
      <c r="A50" s="42" t="s">
        <v>96</v>
      </c>
      <c r="B50" s="60"/>
      <c r="C50" s="61"/>
      <c r="D50" s="61"/>
      <c r="E50" s="62"/>
      <c r="F50" s="37"/>
      <c r="G50" s="40"/>
      <c r="H50" s="55"/>
      <c r="I50" s="56"/>
      <c r="J50" s="57"/>
      <c r="K50" s="58"/>
      <c r="L50" s="59"/>
    </row>
    <row r="51" spans="1:12" ht="17.149999999999999" customHeight="1">
      <c r="A51" s="43"/>
      <c r="B51" s="7"/>
      <c r="C51" s="7"/>
      <c r="D51" s="7"/>
      <c r="E51" s="7"/>
      <c r="F51" s="37"/>
      <c r="G51" s="40"/>
      <c r="H51" s="55"/>
      <c r="I51" s="56"/>
      <c r="J51" s="57"/>
      <c r="K51" s="58"/>
      <c r="L51" s="59"/>
    </row>
    <row r="52" spans="1:12" ht="16.5" customHeight="1">
      <c r="A52" s="42" t="s">
        <v>97</v>
      </c>
      <c r="B52" s="60"/>
      <c r="C52" s="61"/>
      <c r="D52" s="61"/>
      <c r="E52" s="62"/>
      <c r="F52" s="37"/>
      <c r="G52" s="7"/>
      <c r="H52" s="44" t="s">
        <v>98</v>
      </c>
      <c r="I52" s="45"/>
      <c r="J52" s="46" t="str">
        <f>IF(G4&gt;"",VLOOKUP(G4,Data,3,0),"")</f>
        <v>GBP</v>
      </c>
      <c r="K52" s="63">
        <f>IF(SUM(K48:K51) = L41,SUM(K48:L51),"CHECK TOTALS")</f>
        <v>0</v>
      </c>
      <c r="L52" s="64"/>
    </row>
    <row r="53" spans="1:12" ht="6" hidden="1" customHeight="1">
      <c r="A53" s="47"/>
      <c r="B53" s="48"/>
      <c r="C53" s="48"/>
      <c r="D53" s="48"/>
      <c r="E53" s="48"/>
      <c r="F53" s="37"/>
      <c r="G53" s="7"/>
      <c r="L53" s="49"/>
    </row>
    <row r="54" spans="1:12" ht="9.75" customHeight="1" thickBot="1">
      <c r="A54" s="50"/>
      <c r="B54" s="51"/>
      <c r="C54" s="51"/>
      <c r="D54" s="51"/>
      <c r="E54" s="51"/>
      <c r="F54" s="52"/>
      <c r="G54" s="53"/>
      <c r="H54" s="51"/>
      <c r="I54" s="51"/>
      <c r="J54" s="51"/>
      <c r="K54" s="51"/>
      <c r="L54" s="54"/>
    </row>
  </sheetData>
  <mergeCells count="82">
    <mergeCell ref="K4:L5"/>
    <mergeCell ref="A5:B5"/>
    <mergeCell ref="C5:E5"/>
    <mergeCell ref="A1:G2"/>
    <mergeCell ref="H1:I2"/>
    <mergeCell ref="A4:B4"/>
    <mergeCell ref="C4:E4"/>
    <mergeCell ref="G4:J5"/>
    <mergeCell ref="G6:H6"/>
    <mergeCell ref="A7:E7"/>
    <mergeCell ref="G7:L7"/>
    <mergeCell ref="A8:L8"/>
    <mergeCell ref="A9:B9"/>
    <mergeCell ref="C9:E9"/>
    <mergeCell ref="G9:H9"/>
    <mergeCell ref="I9:L9"/>
    <mergeCell ref="A10:B10"/>
    <mergeCell ref="C10:E10"/>
    <mergeCell ref="G10:H10"/>
    <mergeCell ref="I10:L10"/>
    <mergeCell ref="A11:B11"/>
    <mergeCell ref="C11:E11"/>
    <mergeCell ref="G11:H11"/>
    <mergeCell ref="I11:L11"/>
    <mergeCell ref="A12:B12"/>
    <mergeCell ref="C12:E12"/>
    <mergeCell ref="G12:H12"/>
    <mergeCell ref="I12:L12"/>
    <mergeCell ref="A14:E14"/>
    <mergeCell ref="G14:I14"/>
    <mergeCell ref="J14:K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2:C22"/>
    <mergeCell ref="D22:E22"/>
    <mergeCell ref="F22:K22"/>
    <mergeCell ref="B23:C23"/>
    <mergeCell ref="D23:E23"/>
    <mergeCell ref="F23:K23"/>
    <mergeCell ref="B24:C24"/>
    <mergeCell ref="D24:E24"/>
    <mergeCell ref="F24:K24"/>
    <mergeCell ref="A39:K39"/>
    <mergeCell ref="B25:C25"/>
    <mergeCell ref="D25:E25"/>
    <mergeCell ref="F25:K25"/>
    <mergeCell ref="B28:K28"/>
    <mergeCell ref="A29:K29"/>
    <mergeCell ref="A30:K30"/>
    <mergeCell ref="B32:K32"/>
    <mergeCell ref="A33:K33"/>
    <mergeCell ref="A34:K34"/>
    <mergeCell ref="A37:K37"/>
    <mergeCell ref="A38:K38"/>
    <mergeCell ref="A46:A48"/>
    <mergeCell ref="B47:E48"/>
    <mergeCell ref="H47:J47"/>
    <mergeCell ref="K47:L47"/>
    <mergeCell ref="H48:J48"/>
    <mergeCell ref="A43:B43"/>
    <mergeCell ref="C43:E43"/>
    <mergeCell ref="H43:I43"/>
    <mergeCell ref="J43:L43"/>
    <mergeCell ref="A45:L45"/>
    <mergeCell ref="H51:J51"/>
    <mergeCell ref="K51:L51"/>
    <mergeCell ref="B52:E52"/>
    <mergeCell ref="K52:L52"/>
    <mergeCell ref="K48:L48"/>
    <mergeCell ref="H49:J49"/>
    <mergeCell ref="K49:L49"/>
    <mergeCell ref="B50:E50"/>
    <mergeCell ref="H50:J50"/>
    <mergeCell ref="K50:L50"/>
  </mergeCells>
  <dataValidations count="5">
    <dataValidation type="list" allowBlank="1" showInputMessage="1" showErrorMessage="1" prompt="Please select from currecy from list, contact Creditors if it's not on there" sqref="G4" xr:uid="{029CD35B-1DA9-46C7-999A-A86E9DA1A3A7}">
      <formula1>Currencies</formula1>
    </dataValidation>
    <dataValidation type="textLength" operator="equal" allowBlank="1" showInputMessage="1" showErrorMessage="1" errorTitle="Sort Code" error="Please enter in the format 00-00-00" promptTitle="Sort Code" prompt="Please enter In the format 00-00-00" sqref="C11:F11" xr:uid="{1D075EB6-DAEF-4417-B764-F4A4D361FA73}">
      <formula1>8</formula1>
    </dataValidation>
    <dataValidation operator="equal" allowBlank="1" showInputMessage="1" showErrorMessage="1" errorTitle="Error in GL amount" error="Please ensure this amount agrees to the total claimed above" sqref="K52" xr:uid="{DC20F44C-A660-4767-8593-972A76AD63D4}"/>
    <dataValidation allowBlank="1" showErrorMessage="1" prompt="Eg 'John Smith'" sqref="C10:F10" xr:uid="{780E4EB3-CE97-45A8-8B20-1A6527C1663E}"/>
    <dataValidation allowBlank="1" showErrorMessage="1" prompt="Eg 'Barclays'" sqref="C9:F9" xr:uid="{7171793E-A00A-4D53-957C-942BCE5A5B52}"/>
  </dataValidations>
  <pageMargins left="0.7" right="0.7" top="0.75" bottom="0.75" header="0.3" footer="0.3"/>
  <pageSetup paperSize="9" scale="8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15</xdr:row>
                    <xdr:rowOff>19050</xdr:rowOff>
                  </from>
                  <to>
                    <xdr:col>8</xdr:col>
                    <xdr:colOff>514350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514350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15</xdr:row>
                    <xdr:rowOff>19050</xdr:rowOff>
                  </from>
                  <to>
                    <xdr:col>7</xdr:col>
                    <xdr:colOff>514350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514350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514350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514350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16</xdr:row>
                    <xdr:rowOff>19050</xdr:rowOff>
                  </from>
                  <to>
                    <xdr:col>7</xdr:col>
                    <xdr:colOff>514350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19050</xdr:rowOff>
                  </from>
                  <to>
                    <xdr:col>7</xdr:col>
                    <xdr:colOff>514350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19050</xdr:rowOff>
                  </from>
                  <to>
                    <xdr:col>7</xdr:col>
                    <xdr:colOff>514350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16</xdr:row>
                    <xdr:rowOff>19050</xdr:rowOff>
                  </from>
                  <to>
                    <xdr:col>8</xdr:col>
                    <xdr:colOff>514350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19050</xdr:rowOff>
                  </from>
                  <to>
                    <xdr:col>8</xdr:col>
                    <xdr:colOff>514350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18</xdr:row>
                    <xdr:rowOff>19050</xdr:rowOff>
                  </from>
                  <to>
                    <xdr:col>8</xdr:col>
                    <xdr:colOff>514350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922EF3-FC65-4AB0-8F74-A1001B930C09}">
          <x14:formula1>
            <xm:f>Data!$F$3:$F$6</xm:f>
          </x14:formula1>
          <xm:sqref>K16:K19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26A1-DAAF-4841-BCDB-896A87B7F8FF}">
  <dimension ref="A1:G21"/>
  <sheetViews>
    <sheetView workbookViewId="0">
      <selection activeCell="H6" sqref="H6"/>
    </sheetView>
  </sheetViews>
  <sheetFormatPr defaultRowHeight="14.5"/>
  <cols>
    <col min="1" max="1" width="18.26953125" customWidth="1"/>
    <col min="2" max="3" width="8.7265625" style="1"/>
    <col min="7" max="7" width="8.7265625" style="2"/>
  </cols>
  <sheetData>
    <row r="1" spans="1:7">
      <c r="A1" t="s">
        <v>0</v>
      </c>
      <c r="B1" s="1" t="s">
        <v>1</v>
      </c>
      <c r="C1" s="1" t="s">
        <v>2</v>
      </c>
      <c r="F1" s="2"/>
      <c r="G1"/>
    </row>
    <row r="2" spans="1:7">
      <c r="A2" t="s">
        <v>3</v>
      </c>
      <c r="B2" s="1" t="s">
        <v>1</v>
      </c>
      <c r="C2" s="1" t="s">
        <v>4</v>
      </c>
      <c r="F2" s="2"/>
      <c r="G2"/>
    </row>
    <row r="3" spans="1:7">
      <c r="A3" s="1" t="s">
        <v>5</v>
      </c>
      <c r="B3" s="1" t="s">
        <v>6</v>
      </c>
      <c r="C3" s="1" t="s">
        <v>7</v>
      </c>
      <c r="F3" s="2">
        <v>0.2</v>
      </c>
      <c r="G3"/>
    </row>
    <row r="4" spans="1:7">
      <c r="A4" t="s">
        <v>8</v>
      </c>
      <c r="B4" s="3" t="s">
        <v>9</v>
      </c>
      <c r="C4" s="1" t="s">
        <v>10</v>
      </c>
      <c r="F4" s="2">
        <v>0.25</v>
      </c>
      <c r="G4"/>
    </row>
    <row r="5" spans="1:7">
      <c r="A5" t="s">
        <v>11</v>
      </c>
      <c r="B5" s="4" t="s">
        <v>12</v>
      </c>
      <c r="C5" s="4" t="s">
        <v>13</v>
      </c>
      <c r="F5" s="2">
        <v>0.4</v>
      </c>
    </row>
    <row r="6" spans="1:7">
      <c r="A6" t="s">
        <v>14</v>
      </c>
      <c r="B6" s="1" t="s">
        <v>1</v>
      </c>
      <c r="C6" s="1" t="s">
        <v>15</v>
      </c>
      <c r="F6" s="2">
        <v>0.45</v>
      </c>
    </row>
    <row r="7" spans="1:7">
      <c r="A7" s="1" t="s">
        <v>16</v>
      </c>
      <c r="B7" s="3" t="s">
        <v>17</v>
      </c>
      <c r="C7" s="1" t="s">
        <v>18</v>
      </c>
    </row>
    <row r="8" spans="1:7">
      <c r="A8" t="s">
        <v>19</v>
      </c>
      <c r="B8" s="1" t="s">
        <v>9</v>
      </c>
      <c r="C8" s="1" t="s">
        <v>20</v>
      </c>
    </row>
    <row r="9" spans="1:7">
      <c r="A9" s="1" t="s">
        <v>21</v>
      </c>
      <c r="C9" s="1" t="s">
        <v>22</v>
      </c>
    </row>
    <row r="10" spans="1:7">
      <c r="A10" t="s">
        <v>23</v>
      </c>
      <c r="B10" s="4" t="s">
        <v>24</v>
      </c>
      <c r="C10" s="1" t="s">
        <v>25</v>
      </c>
    </row>
    <row r="11" spans="1:7">
      <c r="A11" s="1" t="s">
        <v>26</v>
      </c>
      <c r="B11" s="1" t="s">
        <v>1</v>
      </c>
      <c r="C11" s="1" t="s">
        <v>27</v>
      </c>
    </row>
    <row r="12" spans="1:7">
      <c r="A12" t="s">
        <v>28</v>
      </c>
      <c r="B12" s="1" t="s">
        <v>1</v>
      </c>
      <c r="C12" s="1" t="s">
        <v>29</v>
      </c>
    </row>
    <row r="13" spans="1:7">
      <c r="A13" t="s">
        <v>30</v>
      </c>
      <c r="B13" s="3" t="s">
        <v>9</v>
      </c>
      <c r="C13" s="1" t="s">
        <v>31</v>
      </c>
    </row>
    <row r="14" spans="1:7">
      <c r="A14" t="s">
        <v>32</v>
      </c>
      <c r="B14" s="3" t="s">
        <v>33</v>
      </c>
      <c r="C14" s="1" t="s">
        <v>34</v>
      </c>
    </row>
    <row r="15" spans="1:7">
      <c r="A15" t="s">
        <v>35</v>
      </c>
      <c r="B15" s="1" t="s">
        <v>1</v>
      </c>
      <c r="C15" s="1" t="s">
        <v>36</v>
      </c>
    </row>
    <row r="16" spans="1:7">
      <c r="A16" t="s">
        <v>37</v>
      </c>
      <c r="B16" s="1" t="s">
        <v>38</v>
      </c>
      <c r="C16" s="1" t="s">
        <v>39</v>
      </c>
    </row>
    <row r="17" spans="1:3">
      <c r="A17" s="1" t="s">
        <v>40</v>
      </c>
      <c r="B17" s="1" t="s">
        <v>41</v>
      </c>
      <c r="C17" s="1" t="s">
        <v>42</v>
      </c>
    </row>
    <row r="18" spans="1:3">
      <c r="A18" s="1" t="s">
        <v>43</v>
      </c>
      <c r="B18" s="3" t="s">
        <v>9</v>
      </c>
      <c r="C18" s="1" t="s">
        <v>44</v>
      </c>
    </row>
    <row r="19" spans="1:3">
      <c r="A19" t="s">
        <v>45</v>
      </c>
      <c r="B19" s="3" t="s">
        <v>46</v>
      </c>
      <c r="C19" s="1" t="s">
        <v>46</v>
      </c>
    </row>
    <row r="20" spans="1:3">
      <c r="A20" t="s">
        <v>47</v>
      </c>
      <c r="B20" s="3" t="s">
        <v>48</v>
      </c>
      <c r="C20" s="1" t="s">
        <v>49</v>
      </c>
    </row>
    <row r="21" spans="1:3">
      <c r="A21" t="s">
        <v>50</v>
      </c>
      <c r="B21" s="1" t="s">
        <v>1</v>
      </c>
      <c r="C21" s="1" t="s">
        <v>51</v>
      </c>
    </row>
  </sheetData>
  <sheetProtection algorithmName="SHA-512" hashValue="IPBiujcuZxMjJDy4LDsM/adsjeoO1haYBaLyVM5zAN5oD0MfXDG0RR1e+o+k/82OJW9aK9ps2VWCI7eHr7RVDw==" saltValue="JMBr4K6rHHPjl3eqtYyG3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Rosalie Timmann (PGR - Staff)</dc:creator>
  <cp:lastModifiedBy>Rosalie Timmann (PGR - Staff)</cp:lastModifiedBy>
  <dcterms:created xsi:type="dcterms:W3CDTF">2023-09-18T09:26:19Z</dcterms:created>
  <dcterms:modified xsi:type="dcterms:W3CDTF">2023-09-18T09:42:21Z</dcterms:modified>
</cp:coreProperties>
</file>